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6620" yWindow="2868" windowWidth="13908" windowHeight="15600"/>
  </bookViews>
  <sheets>
    <sheet name="Criterii selectie" sheetId="1" r:id="rId1"/>
    <sheet name="Sheet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F14" i="1" s="1"/>
  <c r="F12" i="1"/>
  <c r="D11" i="1"/>
  <c r="F10" i="1"/>
  <c r="F9" i="1"/>
  <c r="F8" i="1"/>
  <c r="F7" i="1"/>
  <c r="D6" i="1"/>
  <c r="D16" i="1" s="1"/>
  <c r="F6" i="1" l="1"/>
  <c r="F13" i="1"/>
  <c r="F11" i="1" s="1"/>
  <c r="F16" i="1" l="1"/>
</calcChain>
</file>

<file path=xl/sharedStrings.xml><?xml version="1.0" encoding="utf-8"?>
<sst xmlns="http://schemas.openxmlformats.org/spreadsheetml/2006/main" count="43" uniqueCount="35">
  <si>
    <t>Criteriu de selecție</t>
  </si>
  <si>
    <t xml:space="preserve">Detaliere </t>
  </si>
  <si>
    <t>Punctaj obținut</t>
  </si>
  <si>
    <t>CS1</t>
  </si>
  <si>
    <t>CS1.1</t>
  </si>
  <si>
    <t>CS1.2</t>
  </si>
  <si>
    <t>CS2</t>
  </si>
  <si>
    <t>CS3</t>
  </si>
  <si>
    <t>PUNCTAJ TOTAL - PRESCORARE</t>
  </si>
  <si>
    <t>Pentru indicatorii de tip numeric care nu fac obiectul investitiei sa va completa valoarea zero.</t>
  </si>
  <si>
    <t>Grilă de verificare a criteriilor de selecție</t>
  </si>
  <si>
    <t>Punctaj maxim</t>
  </si>
  <si>
    <t>DA</t>
  </si>
  <si>
    <t>NU</t>
  </si>
  <si>
    <t>Îndeplinire criteriu</t>
  </si>
  <si>
    <t>DA/NU</t>
  </si>
  <si>
    <t>CS1.3</t>
  </si>
  <si>
    <t>Documente probante</t>
  </si>
  <si>
    <t>COMPONENTA C3 – MANAGEMENTUL DEȘEURILOR</t>
  </si>
  <si>
    <t xml:space="preserve"> Investiția I1. Dezvoltarea, modernizarea și completarea sistemelor de management integrat al deșeurilor municipale la nivel de județ sau la nivel de orașe/comune Sub-investiția I.1.B CONSTRUIREA DE INSULE ECOLOGICE DIGITALIZATE</t>
  </si>
  <si>
    <t>Capacitatea de generare a deșeurilor în raport cu dimensiunea localității</t>
  </si>
  <si>
    <t xml:space="preserve">Municipiul București și subdiviziuni ale acestuia </t>
  </si>
  <si>
    <t>Municipii de rang I</t>
  </si>
  <si>
    <t>Municipii de rang II</t>
  </si>
  <si>
    <t>CS1.4</t>
  </si>
  <si>
    <t>Nivelul actual scăzut de colectare separată a deșeurilor</t>
  </si>
  <si>
    <t>%grad de colectare în prezent</t>
  </si>
  <si>
    <t xml:space="preserve">CS2.1 </t>
  </si>
  <si>
    <t>CS2.2</t>
  </si>
  <si>
    <t xml:space="preserve">Sub 15% grad de colectare selectivă </t>
  </si>
  <si>
    <t>Disponibilitatea instalațiilor existente de tratare a deșeurilor</t>
  </si>
  <si>
    <t xml:space="preserve">Există spațiu amenajat de amplasare a insulelor ecologice digitalizate </t>
  </si>
  <si>
    <t>Orașe</t>
  </si>
  <si>
    <t>Între 15% și 50% grad de colectare selectivă</t>
  </si>
  <si>
    <t>CS3.1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</si>
</sst>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scheme val="minor"/>
    </font>
    <font>
      <sz val="10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center" vertical="center" wrapText="1"/>
    </xf>
    <xf numFmtId="9" fontId="0" fillId="0" borderId="0" xfId="0" applyNumberFormat="1"/>
    <xf numFmtId="0" fontId="8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10" fontId="4" fillId="5" borderId="6" xfId="1" applyNumberFormat="1" applyFont="1" applyFill="1" applyBorder="1" applyAlignment="1">
      <alignment horizontal="center" vertical="center"/>
    </xf>
    <xf numFmtId="3" fontId="4" fillId="3" borderId="6" xfId="1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right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/>
      <protection locked="0"/>
    </xf>
    <xf numFmtId="10" fontId="4" fillId="0" borderId="6" xfId="1" applyNumberFormat="1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>
      <alignment horizontal="right" vertical="center" wrapText="1"/>
    </xf>
    <xf numFmtId="4" fontId="2" fillId="2" borderId="6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0" fontId="4" fillId="0" borderId="8" xfId="1" applyNumberFormat="1" applyFont="1" applyFill="1" applyBorder="1" applyAlignment="1">
      <alignment horizontal="center" vertical="center" wrapText="1"/>
    </xf>
    <xf numFmtId="10" fontId="4" fillId="0" borderId="9" xfId="1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view="pageBreakPreview" zoomScale="70" zoomScaleNormal="70" zoomScaleSheetLayoutView="70" workbookViewId="0">
      <selection activeCell="J14" sqref="J14"/>
    </sheetView>
  </sheetViews>
  <sheetFormatPr defaultRowHeight="14.4" x14ac:dyDescent="0.3"/>
  <cols>
    <col min="1" max="1" width="16" bestFit="1" customWidth="1"/>
    <col min="2" max="2" width="52.44140625" customWidth="1"/>
    <col min="3" max="4" width="17.44140625" customWidth="1"/>
    <col min="5" max="5" width="20.5546875" customWidth="1"/>
    <col min="6" max="6" width="17.44140625" style="9" customWidth="1"/>
  </cols>
  <sheetData>
    <row r="1" spans="1:10" x14ac:dyDescent="0.3">
      <c r="A1" s="21" t="s">
        <v>10</v>
      </c>
      <c r="B1" s="22"/>
      <c r="C1" s="22"/>
      <c r="D1" s="22"/>
      <c r="E1" s="22"/>
      <c r="F1" s="22"/>
    </row>
    <row r="2" spans="1:10" x14ac:dyDescent="0.3">
      <c r="A2" s="23" t="s">
        <v>18</v>
      </c>
      <c r="B2" s="24"/>
      <c r="C2" s="24"/>
      <c r="D2" s="24"/>
      <c r="E2" s="24"/>
      <c r="F2" s="24"/>
    </row>
    <row r="3" spans="1:10" ht="39.6" customHeight="1" x14ac:dyDescent="0.3">
      <c r="A3" s="23" t="s">
        <v>19</v>
      </c>
      <c r="B3" s="24"/>
      <c r="C3" s="24"/>
      <c r="D3" s="24"/>
      <c r="E3" s="24"/>
      <c r="F3" s="24"/>
    </row>
    <row r="4" spans="1:10" x14ac:dyDescent="0.3">
      <c r="A4" s="25"/>
      <c r="B4" s="26"/>
      <c r="C4" s="26"/>
      <c r="D4" s="26"/>
      <c r="E4" s="26"/>
      <c r="F4" s="26"/>
    </row>
    <row r="5" spans="1:10" ht="22.95" customHeight="1" x14ac:dyDescent="0.3">
      <c r="A5" s="2" t="s">
        <v>0</v>
      </c>
      <c r="B5" s="1" t="s">
        <v>1</v>
      </c>
      <c r="C5" s="1" t="s">
        <v>14</v>
      </c>
      <c r="D5" s="1" t="s">
        <v>11</v>
      </c>
      <c r="E5" s="27" t="s">
        <v>17</v>
      </c>
      <c r="F5" s="1" t="s">
        <v>2</v>
      </c>
    </row>
    <row r="6" spans="1:10" ht="28.95" customHeight="1" x14ac:dyDescent="0.3">
      <c r="A6" s="3" t="s">
        <v>3</v>
      </c>
      <c r="B6" s="3" t="s">
        <v>20</v>
      </c>
      <c r="C6" s="3" t="s">
        <v>15</v>
      </c>
      <c r="D6" s="15">
        <f>MAX(D7:D10)</f>
        <v>50</v>
      </c>
      <c r="E6" s="28"/>
      <c r="F6" s="16">
        <f>SUM(F7:F9)</f>
        <v>0</v>
      </c>
    </row>
    <row r="7" spans="1:10" x14ac:dyDescent="0.3">
      <c r="A7" s="4" t="s">
        <v>4</v>
      </c>
      <c r="B7" s="5" t="s">
        <v>21</v>
      </c>
      <c r="C7" s="17" t="s">
        <v>13</v>
      </c>
      <c r="D7" s="13">
        <v>50</v>
      </c>
      <c r="E7" s="12"/>
      <c r="F7" s="18">
        <f t="shared" ref="F7:F10" si="0">IF(C7="DA",D7,0)</f>
        <v>0</v>
      </c>
      <c r="G7" s="6"/>
    </row>
    <row r="8" spans="1:10" x14ac:dyDescent="0.3">
      <c r="A8" s="4" t="s">
        <v>5</v>
      </c>
      <c r="B8" s="5" t="s">
        <v>22</v>
      </c>
      <c r="C8" s="17" t="s">
        <v>13</v>
      </c>
      <c r="D8" s="13">
        <v>45</v>
      </c>
      <c r="E8" s="10"/>
      <c r="F8" s="18">
        <f t="shared" si="0"/>
        <v>0</v>
      </c>
    </row>
    <row r="9" spans="1:10" x14ac:dyDescent="0.3">
      <c r="A9" s="4" t="s">
        <v>16</v>
      </c>
      <c r="B9" s="5" t="s">
        <v>23</v>
      </c>
      <c r="C9" s="17" t="s">
        <v>13</v>
      </c>
      <c r="D9" s="13">
        <v>40</v>
      </c>
      <c r="E9" s="10"/>
      <c r="F9" s="18">
        <f t="shared" si="0"/>
        <v>0</v>
      </c>
    </row>
    <row r="10" spans="1:10" ht="39" customHeight="1" x14ac:dyDescent="0.3">
      <c r="A10" s="4" t="s">
        <v>24</v>
      </c>
      <c r="B10" s="5" t="s">
        <v>32</v>
      </c>
      <c r="C10" s="17" t="s">
        <v>13</v>
      </c>
      <c r="D10" s="13">
        <v>35</v>
      </c>
      <c r="E10" s="10"/>
      <c r="F10" s="18">
        <f t="shared" si="0"/>
        <v>0</v>
      </c>
    </row>
    <row r="11" spans="1:10" ht="27.6" x14ac:dyDescent="0.3">
      <c r="A11" s="3" t="s">
        <v>6</v>
      </c>
      <c r="B11" s="3" t="s">
        <v>25</v>
      </c>
      <c r="C11" s="3" t="s">
        <v>26</v>
      </c>
      <c r="D11" s="3">
        <f>MAX(D12:D13)</f>
        <v>40</v>
      </c>
      <c r="E11" s="3" t="s">
        <v>17</v>
      </c>
      <c r="F11" s="16">
        <f>SUM(F12:F13)</f>
        <v>0</v>
      </c>
      <c r="I11" s="6"/>
      <c r="J11" s="6"/>
    </row>
    <row r="12" spans="1:10" x14ac:dyDescent="0.3">
      <c r="A12" s="14" t="s">
        <v>27</v>
      </c>
      <c r="B12" s="5" t="s">
        <v>29</v>
      </c>
      <c r="C12" s="29">
        <v>0</v>
      </c>
      <c r="D12" s="5">
        <v>40</v>
      </c>
      <c r="E12" s="11"/>
      <c r="F12" s="18">
        <f>IF(AND(C12&gt;0%,C12&lt;15%),D12,0)</f>
        <v>0</v>
      </c>
      <c r="I12" s="6"/>
      <c r="J12" s="6"/>
    </row>
    <row r="13" spans="1:10" ht="89.4" customHeight="1" x14ac:dyDescent="0.3">
      <c r="A13" s="14" t="s">
        <v>28</v>
      </c>
      <c r="B13" s="5" t="s">
        <v>33</v>
      </c>
      <c r="C13" s="30"/>
      <c r="D13" s="5">
        <v>30</v>
      </c>
      <c r="E13" s="11"/>
      <c r="F13" s="18">
        <f>IF(AND(C12&gt;0%,F12=0,C12&lt;50%),D13,0)</f>
        <v>0</v>
      </c>
      <c r="I13" s="6"/>
      <c r="J13" s="6"/>
    </row>
    <row r="14" spans="1:10" ht="42" customHeight="1" x14ac:dyDescent="0.3">
      <c r="A14" s="3" t="s">
        <v>7</v>
      </c>
      <c r="B14" s="3" t="s">
        <v>30</v>
      </c>
      <c r="C14" s="3" t="s">
        <v>15</v>
      </c>
      <c r="D14" s="3">
        <v>10</v>
      </c>
      <c r="E14" s="3" t="s">
        <v>17</v>
      </c>
      <c r="F14" s="16">
        <f>F15</f>
        <v>0</v>
      </c>
    </row>
    <row r="15" spans="1:10" ht="27.6" x14ac:dyDescent="0.3">
      <c r="A15" s="19" t="s">
        <v>34</v>
      </c>
      <c r="B15" s="5" t="s">
        <v>31</v>
      </c>
      <c r="C15" s="17" t="s">
        <v>13</v>
      </c>
      <c r="D15" s="5">
        <v>10</v>
      </c>
      <c r="E15" s="11"/>
      <c r="F15" s="18">
        <f>IF(C15="DA",D15,0)</f>
        <v>0</v>
      </c>
    </row>
    <row r="16" spans="1:10" ht="15.6" x14ac:dyDescent="0.3">
      <c r="A16" s="31" t="s">
        <v>8</v>
      </c>
      <c r="B16" s="32"/>
      <c r="C16" s="8"/>
      <c r="D16" s="20">
        <f>D11+D6+D14</f>
        <v>100</v>
      </c>
      <c r="E16" s="7"/>
      <c r="F16" s="20">
        <f>F11+F6+F14</f>
        <v>0</v>
      </c>
    </row>
    <row r="17" spans="1:6" ht="15.6" customHeight="1" x14ac:dyDescent="0.3">
      <c r="A17" s="33" t="s">
        <v>9</v>
      </c>
      <c r="B17" s="33"/>
      <c r="C17" s="33"/>
      <c r="D17" s="33"/>
      <c r="E17" s="33"/>
      <c r="F17" s="33"/>
    </row>
  </sheetData>
  <mergeCells count="8">
    <mergeCell ref="C12:C13"/>
    <mergeCell ref="A16:B16"/>
    <mergeCell ref="A17:F17"/>
    <mergeCell ref="A1:F1"/>
    <mergeCell ref="A2:F2"/>
    <mergeCell ref="A3:F3"/>
    <mergeCell ref="A4:F4"/>
    <mergeCell ref="E5:E6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Sheet2!$A$1:$A$2</xm:f>
          </x14:formula1>
          <xm:sqref>C7:C10 C15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view="pageLayout" workbookViewId="0">
      <selection activeCell="A3" sqref="A3"/>
    </sheetView>
  </sheetViews>
  <sheetFormatPr defaultRowHeight="14.4" x14ac:dyDescent="0.3"/>
  <sheetData>
    <row r="1" spans="1:1" x14ac:dyDescent="0.3">
      <c r="A1" t="s">
        <v>12</v>
      </c>
    </row>
    <row r="2" spans="1:1" x14ac:dyDescent="0.3">
      <c r="A2" t="s"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Criterii selectie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2022-05-30T11:12:32Z</dcterms:modified>
</cp:coreProperties>
</file>